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9410" windowHeight="11010"/>
  </bookViews>
  <sheets>
    <sheet name="Sheet1 " sheetId="4" r:id="rId1"/>
  </sheets>
  <calcPr calcId="125725" fullPrecision="0"/>
</workbook>
</file>

<file path=xl/calcChain.xml><?xml version="1.0" encoding="utf-8"?>
<calcChain xmlns="http://schemas.openxmlformats.org/spreadsheetml/2006/main">
  <c r="I13" i="4"/>
  <c r="I12"/>
  <c r="C15" l="1"/>
  <c r="D15" s="1"/>
  <c r="C14"/>
  <c r="C13"/>
  <c r="D13" s="1"/>
  <c r="C12"/>
  <c r="D12" s="1"/>
  <c r="D6"/>
  <c r="D5"/>
  <c r="C4"/>
  <c r="C7" s="1"/>
  <c r="G14" s="1"/>
  <c r="B4"/>
  <c r="B7" s="1"/>
  <c r="E15" s="1"/>
  <c r="D3"/>
  <c r="D2"/>
  <c r="I15" l="1"/>
  <c r="H14"/>
  <c r="G15"/>
  <c r="H15" s="1"/>
  <c r="F15"/>
  <c r="E14"/>
  <c r="I14" s="1"/>
  <c r="D4"/>
  <c r="D7" s="1"/>
  <c r="H13"/>
  <c r="F13"/>
  <c r="F12"/>
  <c r="J12" s="1"/>
  <c r="D14"/>
  <c r="H12"/>
  <c r="J13" l="1"/>
  <c r="J15"/>
  <c r="F14"/>
  <c r="J14" s="1"/>
</calcChain>
</file>

<file path=xl/sharedStrings.xml><?xml version="1.0" encoding="utf-8"?>
<sst xmlns="http://schemas.openxmlformats.org/spreadsheetml/2006/main" count="39" uniqueCount="33">
  <si>
    <t>ΚΡΑΤΗΣΗ</t>
  </si>
  <si>
    <t>ΠΟΣΟΣΤΟ
ΑΣΦΑΛΙΣΜΕΝΟΥ</t>
  </si>
  <si>
    <t>ΠΟΣΟΣΤΟ
ΕΡΓΟΔΟΤΗ</t>
  </si>
  <si>
    <t>ΣΥΝΟΛΟ</t>
  </si>
  <si>
    <t>ΚΥΡΙΑ ΣΥΝΤΑΞΗ</t>
  </si>
  <si>
    <t>ΥΓΕΙΟΝΟΜΙΚΗ ΠΕΡΙΘΑΛΨΗ</t>
  </si>
  <si>
    <t>ΣΥΝΟΛΟ ΓΙΑ ΠΡΩΗΝ ΑΣΦΑΛΙΣΜΕΝΟΥΣ ΟΑΕΕ</t>
  </si>
  <si>
    <t>ΕΠΙΚΟΥΡΙΚΟ</t>
  </si>
  <si>
    <t>ΕΦΑΠΑΞ</t>
  </si>
  <si>
    <t>ΣΥΝΟΛΟ ΓΙΑ ΠΡΩΗΝ ΑΣΦΑΛΙΣΜΕΝΟΥΣ ΤΣΜΕΔΕ</t>
  </si>
  <si>
    <t>ΚΑΤΗΓΟΡΙΑ</t>
  </si>
  <si>
    <t>ΤΙΜΟΛΟΓΙΟ</t>
  </si>
  <si>
    <t>ΕΦΚΑ ΑΣΦΑΛΙΣΜ.</t>
  </si>
  <si>
    <t>ΕΦΚΑ ΕΡΓΟΔΟΤΗ</t>
  </si>
  <si>
    <t>ΣΥΝΟΛΟ ΕΦΚΑ</t>
  </si>
  <si>
    <t>ΚΑΘΑΡΟ</t>
  </si>
  <si>
    <t xml:space="preserve">ΦΠΑ </t>
  </si>
  <si>
    <t>ΠΟΣΟΣΤΟ</t>
  </si>
  <si>
    <t>ΠΟΣΟ</t>
  </si>
  <si>
    <t>ΜΗ ΜΗΧΑΝΙΚΟΣ - ΕΡΓΟ ΜΕ ΦΠΑ</t>
  </si>
  <si>
    <t>ΜΗ ΜΗΧΑΝΙΚΟΣ - ΕΡΓΟ ΧΩΡΙΣ ΦΠΑ</t>
  </si>
  <si>
    <t>ΜΗΧΑΝΙΚΟΣ - ΕΡΓΟ ΜΕ ΦΠΑ</t>
  </si>
  <si>
    <t>ΜΗΧΑΝΙΚΟΣ - ΕΡΓΟ ΧΩΡΙΣ ΦΠΑ</t>
  </si>
  <si>
    <t xml:space="preserve">ΥΠΟΛΟΓΙΣΜΟΣ ΤΟΥ ΠΟΣΟΥ ΤΟΥ ΤΙΜΟΛΟΓΙΟΥ ΜΕ ΒΑΣΗ ΤΟ ΣΥΝΟΛΙΚΟ ΚΟΣΤΟΣ </t>
  </si>
  <si>
    <t>ΕΡΓΑ ΜΕ ΦΠΑ</t>
  </si>
  <si>
    <t>ΜΗ ΜΗΧΑΝΙΚΟΣ</t>
  </si>
  <si>
    <t>=ΚΟΣΤΟΣ/1,4188</t>
  </si>
  <si>
    <t>ΜΗΧΑΝΙΚΟΣ</t>
  </si>
  <si>
    <t>ΕΡΓΑ ΧΩΡΙΣ ΦΠΑ</t>
  </si>
  <si>
    <t>=ΚΟΣΤΟΣ/1,1788</t>
  </si>
  <si>
    <t>ΚΟΣΤΟΣ</t>
  </si>
  <si>
    <t>ΚΟΣΤΟΣ / 1,2113</t>
  </si>
  <si>
    <t>ΚΟΣΤΟΣ / 1,4513</t>
  </si>
</sst>
</file>

<file path=xl/styles.xml><?xml version="1.0" encoding="utf-8"?>
<styleSheet xmlns="http://schemas.openxmlformats.org/spreadsheetml/2006/main">
  <numFmts count="1">
    <numFmt numFmtId="164" formatCode="0.0000"/>
  </numFmts>
  <fonts count="3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i/>
      <u/>
      <sz val="11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/>
    </xf>
    <xf numFmtId="10" fontId="0" fillId="0" borderId="1" xfId="0" applyNumberForma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0" fillId="3" borderId="1" xfId="0" applyFill="1" applyBorder="1"/>
    <xf numFmtId="4" fontId="0" fillId="3" borderId="1" xfId="0" applyNumberFormat="1" applyFill="1" applyBorder="1"/>
    <xf numFmtId="10" fontId="0" fillId="3" borderId="1" xfId="0" applyNumberFormat="1" applyFill="1" applyBorder="1"/>
    <xf numFmtId="49" fontId="0" fillId="0" borderId="0" xfId="0" applyNumberFormat="1"/>
    <xf numFmtId="0" fontId="0" fillId="4" borderId="1" xfId="0" applyFill="1" applyBorder="1"/>
    <xf numFmtId="4" fontId="0" fillId="4" borderId="1" xfId="0" applyNumberFormat="1" applyFill="1" applyBorder="1"/>
    <xf numFmtId="10" fontId="0" fillId="4" borderId="1" xfId="0" applyNumberFormat="1" applyFill="1" applyBorder="1"/>
    <xf numFmtId="2" fontId="0" fillId="0" borderId="0" xfId="0" applyNumberFormat="1"/>
    <xf numFmtId="4" fontId="1" fillId="2" borderId="1" xfId="0" applyNumberFormat="1" applyFont="1" applyFill="1" applyBorder="1" applyAlignment="1">
      <alignment horizontal="center" vertical="center"/>
    </xf>
    <xf numFmtId="10" fontId="0" fillId="0" borderId="0" xfId="0" applyNumberFormat="1"/>
    <xf numFmtId="164" fontId="0" fillId="0" borderId="0" xfId="0" applyNumberFormat="1"/>
    <xf numFmtId="4" fontId="1" fillId="2" borderId="1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5"/>
  <sheetViews>
    <sheetView tabSelected="1" topLeftCell="A14" workbookViewId="0">
      <selection activeCell="F22" sqref="F22"/>
    </sheetView>
  </sheetViews>
  <sheetFormatPr defaultRowHeight="15"/>
  <cols>
    <col min="1" max="1" width="44" bestFit="1" customWidth="1"/>
    <col min="2" max="2" width="16.140625" bestFit="1" customWidth="1"/>
    <col min="3" max="3" width="10.42578125" bestFit="1" customWidth="1"/>
    <col min="4" max="4" width="8.7109375" bestFit="1" customWidth="1"/>
    <col min="5" max="5" width="10.28515625" customWidth="1"/>
    <col min="6" max="6" width="8.5703125" customWidth="1"/>
    <col min="7" max="7" width="10.28515625" customWidth="1"/>
    <col min="8" max="8" width="9.140625" bestFit="1" customWidth="1"/>
    <col min="9" max="9" width="9.5703125" bestFit="1" customWidth="1"/>
    <col min="10" max="10" width="7.85546875" bestFit="1" customWidth="1"/>
  </cols>
  <sheetData>
    <row r="1" spans="1:16" s="3" customFormat="1" ht="30">
      <c r="A1" s="1" t="s">
        <v>0</v>
      </c>
      <c r="B1" s="2" t="s">
        <v>1</v>
      </c>
      <c r="C1" s="2" t="s">
        <v>2</v>
      </c>
      <c r="D1" s="1" t="s">
        <v>3</v>
      </c>
    </row>
    <row r="2" spans="1:16">
      <c r="A2" s="4" t="s">
        <v>4</v>
      </c>
      <c r="B2" s="5">
        <v>6.6699999999999995E-2</v>
      </c>
      <c r="C2" s="5">
        <v>0.1333</v>
      </c>
      <c r="D2" s="5">
        <f>B2+C2</f>
        <v>0.2</v>
      </c>
    </row>
    <row r="3" spans="1:16">
      <c r="A3" s="6" t="s">
        <v>5</v>
      </c>
      <c r="B3" s="5">
        <v>2.5499999999999998E-2</v>
      </c>
      <c r="C3" s="5">
        <v>4.5499999999999999E-2</v>
      </c>
      <c r="D3" s="5">
        <f>B3+C3</f>
        <v>7.0999999999999994E-2</v>
      </c>
    </row>
    <row r="4" spans="1:16">
      <c r="A4" s="7" t="s">
        <v>6</v>
      </c>
      <c r="B4" s="8">
        <f>SUM(B2:B3)</f>
        <v>9.2200000000000004E-2</v>
      </c>
      <c r="C4" s="8">
        <f>SUM(C2:C3)</f>
        <v>0.17879999999999999</v>
      </c>
      <c r="D4" s="8">
        <f>SUM(D2:D3)</f>
        <v>0.27100000000000002</v>
      </c>
    </row>
    <row r="5" spans="1:16">
      <c r="A5" s="4" t="s">
        <v>7</v>
      </c>
      <c r="B5" s="5">
        <v>3.2500000000000001E-2</v>
      </c>
      <c r="C5" s="5">
        <v>3.2500000000000001E-2</v>
      </c>
      <c r="D5" s="5">
        <f>B5+C5</f>
        <v>6.5000000000000002E-2</v>
      </c>
    </row>
    <row r="6" spans="1:16">
      <c r="A6" s="4" t="s">
        <v>8</v>
      </c>
      <c r="B6" s="5">
        <v>0.04</v>
      </c>
      <c r="C6" s="5">
        <v>0</v>
      </c>
      <c r="D6" s="5">
        <f>B6+C6</f>
        <v>0.04</v>
      </c>
    </row>
    <row r="7" spans="1:16">
      <c r="A7" s="7" t="s">
        <v>9</v>
      </c>
      <c r="B7" s="8">
        <f>B4+B5+B6</f>
        <v>0.16470000000000001</v>
      </c>
      <c r="C7" s="8">
        <f>C4+C5+C6</f>
        <v>0.21129999999999999</v>
      </c>
      <c r="D7" s="8">
        <f>D4+D5+D6</f>
        <v>0.376</v>
      </c>
      <c r="E7" s="22"/>
      <c r="F7" s="12"/>
    </row>
    <row r="8" spans="1:16">
      <c r="B8" s="12"/>
    </row>
    <row r="9" spans="1:16">
      <c r="C9" s="12"/>
    </row>
    <row r="10" spans="1:16" s="9" customFormat="1">
      <c r="A10" s="28" t="s">
        <v>10</v>
      </c>
      <c r="B10" s="29" t="s">
        <v>30</v>
      </c>
      <c r="C10" s="30" t="s">
        <v>11</v>
      </c>
      <c r="D10" s="31"/>
      <c r="E10" s="24" t="s">
        <v>12</v>
      </c>
      <c r="F10" s="24"/>
      <c r="G10" s="24" t="s">
        <v>13</v>
      </c>
      <c r="H10" s="24"/>
      <c r="I10" s="25" t="s">
        <v>14</v>
      </c>
      <c r="J10" s="26"/>
    </row>
    <row r="11" spans="1:16" s="9" customFormat="1" ht="29.25" customHeight="1">
      <c r="A11" s="28"/>
      <c r="B11" s="29"/>
      <c r="C11" s="10" t="s">
        <v>15</v>
      </c>
      <c r="D11" s="11" t="s">
        <v>16</v>
      </c>
      <c r="E11" s="21" t="s">
        <v>17</v>
      </c>
      <c r="F11" s="21" t="s">
        <v>18</v>
      </c>
      <c r="G11" s="21" t="s">
        <v>17</v>
      </c>
      <c r="H11" s="21" t="s">
        <v>18</v>
      </c>
      <c r="I11" s="21" t="s">
        <v>17</v>
      </c>
      <c r="J11" s="21" t="s">
        <v>18</v>
      </c>
    </row>
    <row r="12" spans="1:16" ht="24" customHeight="1">
      <c r="A12" s="17" t="s">
        <v>19</v>
      </c>
      <c r="B12" s="18">
        <v>1000</v>
      </c>
      <c r="C12" s="18">
        <f>B12/1.4188</f>
        <v>704.82</v>
      </c>
      <c r="D12" s="18">
        <f>C12*24%</f>
        <v>169.16</v>
      </c>
      <c r="E12" s="19">
        <v>9.2200000000000004E-2</v>
      </c>
      <c r="F12" s="18">
        <f>C12*9.22%</f>
        <v>64.98</v>
      </c>
      <c r="G12" s="19">
        <v>0.17879999999999999</v>
      </c>
      <c r="H12" s="18">
        <f>C12*17.88%</f>
        <v>126.02</v>
      </c>
      <c r="I12" s="19">
        <f t="shared" ref="I12:J15" si="0">E12+G12</f>
        <v>0.27100000000000002</v>
      </c>
      <c r="J12" s="18">
        <f t="shared" si="0"/>
        <v>191</v>
      </c>
      <c r="K12" s="12"/>
      <c r="L12" s="12"/>
      <c r="M12" s="12"/>
      <c r="P12" s="12"/>
    </row>
    <row r="13" spans="1:16" ht="24" customHeight="1">
      <c r="A13" s="17" t="s">
        <v>20</v>
      </c>
      <c r="B13" s="18">
        <v>1000</v>
      </c>
      <c r="C13" s="18">
        <f>B13/1.1788</f>
        <v>848.32</v>
      </c>
      <c r="D13" s="18">
        <f>C13*0%</f>
        <v>0</v>
      </c>
      <c r="E13" s="19">
        <v>9.2200000000000004E-2</v>
      </c>
      <c r="F13" s="18">
        <f>C13*9.22%</f>
        <v>78.22</v>
      </c>
      <c r="G13" s="19">
        <v>0.17879999999999999</v>
      </c>
      <c r="H13" s="18">
        <f>C13*17.88%</f>
        <v>151.68</v>
      </c>
      <c r="I13" s="19">
        <f t="shared" si="0"/>
        <v>0.27100000000000002</v>
      </c>
      <c r="J13" s="18">
        <f t="shared" si="0"/>
        <v>229.9</v>
      </c>
      <c r="K13" s="12"/>
      <c r="L13" s="12"/>
    </row>
    <row r="14" spans="1:16" ht="24" customHeight="1">
      <c r="A14" s="13" t="s">
        <v>21</v>
      </c>
      <c r="B14" s="14">
        <v>1000</v>
      </c>
      <c r="C14" s="14">
        <f>B14/1.4513</f>
        <v>689.04</v>
      </c>
      <c r="D14" s="14">
        <f>C14*24%</f>
        <v>165.37</v>
      </c>
      <c r="E14" s="15">
        <f>+B7</f>
        <v>0.16470000000000001</v>
      </c>
      <c r="F14" s="14">
        <f>C14*E14</f>
        <v>113.48</v>
      </c>
      <c r="G14" s="15">
        <f>+C7</f>
        <v>0.21129999999999999</v>
      </c>
      <c r="H14" s="14">
        <f>C14*G14</f>
        <v>145.59</v>
      </c>
      <c r="I14" s="15">
        <f t="shared" si="0"/>
        <v>0.376</v>
      </c>
      <c r="J14" s="14">
        <f t="shared" si="0"/>
        <v>259.07</v>
      </c>
      <c r="K14" s="12"/>
    </row>
    <row r="15" spans="1:16" ht="24" customHeight="1">
      <c r="A15" s="13" t="s">
        <v>22</v>
      </c>
      <c r="B15" s="14">
        <v>1000</v>
      </c>
      <c r="C15" s="14">
        <f>B15/1.2113</f>
        <v>825.56</v>
      </c>
      <c r="D15" s="14">
        <f>C15*0%</f>
        <v>0</v>
      </c>
      <c r="E15" s="15">
        <f>+B7</f>
        <v>0.16470000000000001</v>
      </c>
      <c r="F15" s="14">
        <f>C15*B7</f>
        <v>135.97</v>
      </c>
      <c r="G15" s="15">
        <f>+C7</f>
        <v>0.21129999999999999</v>
      </c>
      <c r="H15" s="14">
        <f>C15*G15</f>
        <v>174.44</v>
      </c>
      <c r="I15" s="15">
        <f t="shared" si="0"/>
        <v>0.376</v>
      </c>
      <c r="J15" s="14">
        <f t="shared" si="0"/>
        <v>310.41000000000003</v>
      </c>
      <c r="K15" s="12"/>
    </row>
    <row r="16" spans="1:16">
      <c r="J16" s="12"/>
    </row>
    <row r="17" spans="1:12">
      <c r="H17" s="12"/>
    </row>
    <row r="18" spans="1:12">
      <c r="A18" s="27" t="s">
        <v>23</v>
      </c>
      <c r="B18" s="27"/>
      <c r="C18" s="27"/>
      <c r="D18" s="27"/>
      <c r="E18" s="12"/>
      <c r="H18" s="12"/>
    </row>
    <row r="19" spans="1:12">
      <c r="A19" t="s">
        <v>24</v>
      </c>
      <c r="B19" t="s">
        <v>25</v>
      </c>
      <c r="C19" s="16" t="s">
        <v>26</v>
      </c>
    </row>
    <row r="20" spans="1:12">
      <c r="B20" t="s">
        <v>27</v>
      </c>
      <c r="C20" s="16" t="s">
        <v>32</v>
      </c>
    </row>
    <row r="21" spans="1:12">
      <c r="C21" s="16"/>
      <c r="F21" s="12"/>
      <c r="L21" s="20"/>
    </row>
    <row r="22" spans="1:12">
      <c r="A22" t="s">
        <v>28</v>
      </c>
      <c r="B22" t="s">
        <v>25</v>
      </c>
      <c r="C22" s="16" t="s">
        <v>29</v>
      </c>
      <c r="L22" s="20"/>
    </row>
    <row r="23" spans="1:12">
      <c r="B23" t="s">
        <v>27</v>
      </c>
      <c r="C23" t="s">
        <v>31</v>
      </c>
    </row>
    <row r="25" spans="1:12">
      <c r="K25" s="23"/>
    </row>
  </sheetData>
  <mergeCells count="7">
    <mergeCell ref="G10:H10"/>
    <mergeCell ref="I10:J10"/>
    <mergeCell ref="A18:D18"/>
    <mergeCell ref="A10:A11"/>
    <mergeCell ref="B10:B11"/>
    <mergeCell ref="C10:D10"/>
    <mergeCell ref="E10:F10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rcgioulh</dc:creator>
  <cp:lastModifiedBy>rcsofia</cp:lastModifiedBy>
  <cp:lastPrinted>2017-02-20T13:25:53Z</cp:lastPrinted>
  <dcterms:created xsi:type="dcterms:W3CDTF">2017-02-20T12:55:23Z</dcterms:created>
  <dcterms:modified xsi:type="dcterms:W3CDTF">2019-09-09T06:26:43Z</dcterms:modified>
</cp:coreProperties>
</file>